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ÖLTSÉGVETÉS 2022\Közös Hivatal\4.sz.ktgvetés mód. 2022.02.28\"/>
    </mc:Choice>
  </mc:AlternateContent>
  <xr:revisionPtr revIDLastSave="0" documentId="13_ncr:1_{1D1C863A-1B68-427B-A56B-9C8CF25752D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Közös Hiv. 2022.ktgv.1.mell." sheetId="15" r:id="rId1"/>
    <sheet name="Közös Hiv. 2022.ktgv.2.mell." sheetId="16" r:id="rId2"/>
  </sheets>
  <definedNames>
    <definedName name="_xlnm.Print_Area" localSheetId="0">'Közös Hiv. 2022.ktgv.1.mell.'!$A$1:$L$69</definedName>
  </definedNames>
  <calcPr calcId="181029"/>
</workbook>
</file>

<file path=xl/calcChain.xml><?xml version="1.0" encoding="utf-8"?>
<calcChain xmlns="http://schemas.openxmlformats.org/spreadsheetml/2006/main">
  <c r="J28" i="15" l="1"/>
  <c r="J25" i="15" s="1"/>
  <c r="J33" i="15" s="1"/>
  <c r="J47" i="15" l="1"/>
  <c r="K47" i="15" s="1"/>
  <c r="J43" i="15"/>
  <c r="K43" i="15" s="1"/>
  <c r="J39" i="15"/>
  <c r="K39" i="15" s="1"/>
  <c r="J12" i="15"/>
  <c r="K12" i="15" s="1"/>
  <c r="K5" i="15"/>
  <c r="K50" i="15"/>
  <c r="K46" i="15"/>
  <c r="K42" i="15"/>
  <c r="K8" i="15"/>
  <c r="K66" i="15"/>
  <c r="K61" i="15"/>
  <c r="K60" i="15"/>
  <c r="K59" i="15"/>
  <c r="K54" i="15"/>
  <c r="K53" i="15"/>
  <c r="K52" i="15"/>
  <c r="K51" i="15"/>
  <c r="K49" i="15"/>
  <c r="K48" i="15"/>
  <c r="K45" i="15"/>
  <c r="K44" i="15"/>
  <c r="K41" i="15"/>
  <c r="K40" i="15"/>
  <c r="K32" i="15"/>
  <c r="K31" i="15"/>
  <c r="K30" i="15"/>
  <c r="K29" i="15"/>
  <c r="K28" i="15"/>
  <c r="K27" i="15"/>
  <c r="K26" i="15"/>
  <c r="K25" i="15"/>
  <c r="K24" i="15"/>
  <c r="K19" i="15"/>
  <c r="K18" i="15"/>
  <c r="K17" i="15"/>
  <c r="K16" i="15"/>
  <c r="K11" i="15"/>
  <c r="K10" i="15"/>
  <c r="K9" i="15"/>
  <c r="K7" i="15"/>
  <c r="K6" i="15"/>
  <c r="H28" i="15"/>
  <c r="H25" i="15" s="1"/>
  <c r="H33" i="15" s="1"/>
  <c r="H67" i="15"/>
  <c r="H62" i="15"/>
  <c r="H52" i="15"/>
  <c r="H55" i="15" s="1"/>
  <c r="H19" i="15"/>
  <c r="H5" i="15"/>
  <c r="H12" i="15" s="1"/>
  <c r="J55" i="15" l="1"/>
  <c r="J69" i="15" s="1"/>
  <c r="J35" i="15"/>
  <c r="H69" i="15"/>
  <c r="K33" i="15"/>
  <c r="K35" i="15" s="1"/>
  <c r="K55" i="15"/>
  <c r="K69" i="15" s="1"/>
  <c r="H35" i="15"/>
  <c r="C13" i="16" l="1"/>
  <c r="D13" i="16"/>
  <c r="E13" i="16"/>
  <c r="F13" i="16"/>
  <c r="G10" i="16"/>
  <c r="G11" i="16"/>
  <c r="G12" i="16"/>
  <c r="G9" i="16"/>
  <c r="B13" i="16"/>
  <c r="G13" i="16" l="1"/>
</calcChain>
</file>

<file path=xl/sharedStrings.xml><?xml version="1.0" encoding="utf-8"?>
<sst xmlns="http://schemas.openxmlformats.org/spreadsheetml/2006/main" count="169" uniqueCount="125">
  <si>
    <t>Bevételek</t>
  </si>
  <si>
    <t>1.</t>
  </si>
  <si>
    <t>B1</t>
  </si>
  <si>
    <t>Működési célú támogatások államháztartáson belülről</t>
  </si>
  <si>
    <t>2.</t>
  </si>
  <si>
    <t>Kiadások</t>
  </si>
  <si>
    <t>B2</t>
  </si>
  <si>
    <t>Felhalmozási célú támogatások államháztartáson belülről</t>
  </si>
  <si>
    <t>B3</t>
  </si>
  <si>
    <t>Közhatalmi bevételek</t>
  </si>
  <si>
    <t>3.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</si>
  <si>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</si>
  <si>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</si>
  <si>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</si>
  <si>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</si>
  <si>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</si>
  <si>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</si>
  <si>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4.</t>
  </si>
  <si>
    <t>B7</t>
  </si>
  <si>
    <t>Felhalmozási célú átvett pénzeszközök</t>
  </si>
  <si>
    <t>5.</t>
  </si>
  <si>
    <t>B8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</si>
  <si>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</si>
  <si>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</si>
  <si>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</si>
  <si>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</si>
  <si>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</si>
  <si>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</si>
  <si>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</si>
  <si>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</si>
  <si>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</si>
  <si>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</si>
  <si>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Beruházások</t>
  </si>
  <si>
    <t>K6</t>
  </si>
  <si>
    <t>K7</t>
  </si>
  <si>
    <t>Felújítások</t>
  </si>
  <si>
    <t>K8</t>
  </si>
  <si>
    <t>Egyéb felhalmozási célú kiadások</t>
  </si>
  <si>
    <t>Egyéb működési célú támogatások államháztartáson kívülre</t>
  </si>
  <si>
    <t>K506</t>
  </si>
  <si>
    <t>Egyéb működési célú támogatások államháztartáson belülre</t>
  </si>
  <si>
    <t>K9</t>
  </si>
  <si>
    <t>Működési célú finanszírozási kiadások</t>
  </si>
  <si>
    <t>6.</t>
  </si>
  <si>
    <t>BEVÉTELEK FŐÖSSZEGE:</t>
  </si>
  <si>
    <t>KIADÁSOK FŐÖSSZEGE:</t>
  </si>
  <si>
    <t>1.1</t>
  </si>
  <si>
    <t>5.1.</t>
  </si>
  <si>
    <t>ebből:</t>
  </si>
  <si>
    <t>Ferencszállás Községi Önk. (14 %)</t>
  </si>
  <si>
    <t>Klárafalva Községi Önk. (12 %)</t>
  </si>
  <si>
    <t>5.2.</t>
  </si>
  <si>
    <t>7.</t>
  </si>
  <si>
    <t>8.</t>
  </si>
  <si>
    <t>9.</t>
  </si>
  <si>
    <t>MŰKÖDÉSI KÖLTSÉGVETÉSI BEVÉTELEK ÖSSZESEN:</t>
  </si>
  <si>
    <t>FELHALMOZÁSI KÖLTSÉGVETÉSI BEVÉTELEK ÖSSZESEN:</t>
  </si>
  <si>
    <t>FELHALMOZÁSI KÖLTSÉGVETÉSI KIADÁSOK ÖSSZESEN:</t>
  </si>
  <si>
    <t>MŰKÖDÉSI KÖLTSÉGVETÉSI KIADÁSOK ÖSSZESEN:</t>
  </si>
  <si>
    <t>Finanszírozási bevételek</t>
  </si>
  <si>
    <t>Finanszírozási bevételek összesen:</t>
  </si>
  <si>
    <t>Finanszírozási kiadások összesen:</t>
  </si>
  <si>
    <t>Kübekháza Községi Önk. (35 %)</t>
  </si>
  <si>
    <t>bérkompenzáció</t>
  </si>
  <si>
    <t>települések hozzájárulása</t>
  </si>
  <si>
    <t>5.2.1.</t>
  </si>
  <si>
    <t>5.2.2.</t>
  </si>
  <si>
    <t>5.2.3.</t>
  </si>
  <si>
    <t>5.2.3.1.</t>
  </si>
  <si>
    <t>5.2.3.2.</t>
  </si>
  <si>
    <t>5.2.3.3.</t>
  </si>
  <si>
    <t>5.2.3.4.</t>
  </si>
  <si>
    <t>1.2.</t>
  </si>
  <si>
    <t>1.1.</t>
  </si>
  <si>
    <t>2.1.</t>
  </si>
  <si>
    <t>2.2.</t>
  </si>
  <si>
    <t>3.1.</t>
  </si>
  <si>
    <t>3.2.</t>
  </si>
  <si>
    <t>K512</t>
  </si>
  <si>
    <t>Működési célú támogatások államháztartáson belülről (cofog: 011130)</t>
  </si>
  <si>
    <t>Működési célú támogatások államháztartáson belülről (cofog: 016010)</t>
  </si>
  <si>
    <t>B8131</t>
  </si>
  <si>
    <t>B816</t>
  </si>
  <si>
    <t>Központi, irányító szervi támogatás (cofog: 018030)</t>
  </si>
  <si>
    <t>Előző év költségvetési maradványának igénybevétele (cofog: 018030)</t>
  </si>
  <si>
    <t>Tiszasziget Község Önk. (39 %)</t>
  </si>
  <si>
    <t>Személyi juttatások (cofog: 011130)</t>
  </si>
  <si>
    <t>Személyi juttatások (cofog: 016010)</t>
  </si>
  <si>
    <t>Munkaadókat terhelő járulékok és szociális hozzájárulási adó (cofog: 011130)</t>
  </si>
  <si>
    <t>Munkaadókat terhelő járulékok és szociális hozzájárulási adó (cofog: 016010)</t>
  </si>
  <si>
    <t>Dologi kiadások (cofog: 011130)</t>
  </si>
  <si>
    <t>Dologi kiadások (cofog: 016010)</t>
  </si>
  <si>
    <t>Felhalmozási költségvetési bevételi előirányzatok</t>
  </si>
  <si>
    <t>Finanszírozási bevételi előirányzatok</t>
  </si>
  <si>
    <t>Működési költségvetési kiadási előirányzatok</t>
  </si>
  <si>
    <t>Működési költségvetési bevételi előirányzatok</t>
  </si>
  <si>
    <t>Felhalmozási költségvetési kiadási előirányzatok</t>
  </si>
  <si>
    <t>Finanszírozási kiadási előirányzatok</t>
  </si>
  <si>
    <t>Fiz.határidő</t>
  </si>
  <si>
    <t>Összesen</t>
  </si>
  <si>
    <t>Éves működési hozzájárulás</t>
  </si>
  <si>
    <t>Kübekháza (35%)</t>
  </si>
  <si>
    <t>Tiszasziget (39 %)</t>
  </si>
  <si>
    <t>Ferencszállás (14 %)</t>
  </si>
  <si>
    <t>Klárafalva (12 %)</t>
  </si>
  <si>
    <t>Összesen:</t>
  </si>
  <si>
    <t>állami támogatás</t>
  </si>
  <si>
    <t>2021.évi eredeti ei.</t>
  </si>
  <si>
    <t>2022.évi eredeti ei.</t>
  </si>
  <si>
    <t>Kübekházi Közös Önkormányzati Hivatal 2022.évi költségvetése kiemelt előirányzatok és kormányzati funkciók szerinti bontásban</t>
  </si>
  <si>
    <t>A Kübekházi Közös Önkormányzati Hivatal 2022. évi költségvetése alapján az önkormányzatok által utalandó működési támogatás havi ütemezése</t>
  </si>
  <si>
    <t>2022 I. negyedév</t>
  </si>
  <si>
    <t>2022 II. negyedév</t>
  </si>
  <si>
    <t>2022 III. negyedév</t>
  </si>
  <si>
    <t>2022 IV. negyedév</t>
  </si>
  <si>
    <t>1.3.</t>
  </si>
  <si>
    <t>2.3.</t>
  </si>
  <si>
    <t>3.3.</t>
  </si>
  <si>
    <t>Működési célú támogatások államháztartáson belülről (cofog: 013210)</t>
  </si>
  <si>
    <t>Személyi juttatások (cofog: 013210)</t>
  </si>
  <si>
    <t>Munkaadókat terhelő járulékok és szociális hozzájárulási adó (cofog: 013210)</t>
  </si>
  <si>
    <t>Dologi kiadások (cofog: 013210)</t>
  </si>
  <si>
    <t>Módosított ei. 2022.12.09.</t>
  </si>
  <si>
    <t>Módosítás 2022.12.31.</t>
  </si>
  <si>
    <t>Módosított ei. 2022.12.31.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</si>
</sst>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164" fontId="7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3" xfId="0" applyFont="1" applyBorder="1"/>
    <xf numFmtId="3" fontId="0" fillId="0" borderId="0" xfId="0" applyNumberFormat="1"/>
    <xf numFmtId="3" fontId="0" fillId="0" borderId="1" xfId="0" applyNumberFormat="1" applyBorder="1"/>
    <xf numFmtId="0" fontId="0" fillId="0" borderId="8" xfId="0" applyBorder="1"/>
    <xf numFmtId="3" fontId="0" fillId="0" borderId="10" xfId="0" applyNumberFormat="1" applyBorder="1"/>
    <xf numFmtId="3" fontId="2" fillId="0" borderId="11" xfId="0" applyNumberFormat="1" applyFont="1" applyBorder="1"/>
    <xf numFmtId="3" fontId="2" fillId="0" borderId="0" xfId="0" applyNumberFormat="1" applyFont="1"/>
    <xf numFmtId="0" fontId="2" fillId="0" borderId="12" xfId="0" applyFont="1" applyBorder="1"/>
    <xf numFmtId="0" fontId="2" fillId="0" borderId="8" xfId="0" applyFont="1" applyBorder="1"/>
    <xf numFmtId="3" fontId="2" fillId="0" borderId="10" xfId="0" applyNumberFormat="1" applyFont="1" applyBorder="1"/>
    <xf numFmtId="3" fontId="0" fillId="0" borderId="14" xfId="0" applyNumberFormat="1" applyBorder="1"/>
    <xf numFmtId="3" fontId="2" fillId="0" borderId="14" xfId="0" applyNumberFormat="1" applyFont="1" applyBorder="1"/>
    <xf numFmtId="3" fontId="2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/>
    <xf numFmtId="3" fontId="2" fillId="0" borderId="15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0" fillId="0" borderId="10" xfId="0" applyBorder="1"/>
    <xf numFmtId="0" fontId="0" fillId="0" borderId="17" xfId="0" applyBorder="1"/>
    <xf numFmtId="0" fontId="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0" xfId="0" applyNumberFormat="1" applyFont="1"/>
    <xf numFmtId="49" fontId="2" fillId="0" borderId="2" xfId="0" applyNumberFormat="1" applyFont="1" applyBorder="1"/>
    <xf numFmtId="49" fontId="0" fillId="0" borderId="4" xfId="0" applyNumberFormat="1" applyBorder="1"/>
    <xf numFmtId="0" fontId="6" fillId="0" borderId="14" xfId="0" applyFont="1" applyBorder="1"/>
    <xf numFmtId="0" fontId="6" fillId="0" borderId="9" xfId="0" applyFont="1" applyBorder="1"/>
    <xf numFmtId="0" fontId="6" fillId="0" borderId="7" xfId="0" applyFont="1" applyBorder="1"/>
    <xf numFmtId="49" fontId="2" fillId="0" borderId="4" xfId="0" applyNumberFormat="1" applyFont="1" applyBorder="1"/>
    <xf numFmtId="0" fontId="2" fillId="0" borderId="1" xfId="0" applyFont="1" applyBorder="1"/>
    <xf numFmtId="49" fontId="2" fillId="0" borderId="5" xfId="0" applyNumberFormat="1" applyFont="1" applyBorder="1"/>
    <xf numFmtId="49" fontId="0" fillId="0" borderId="0" xfId="0" applyNumberFormat="1"/>
    <xf numFmtId="49" fontId="2" fillId="0" borderId="8" xfId="0" applyNumberFormat="1" applyFont="1" applyBorder="1"/>
    <xf numFmtId="3" fontId="2" fillId="0" borderId="8" xfId="0" applyNumberFormat="1" applyFont="1" applyBorder="1"/>
    <xf numFmtId="0" fontId="0" fillId="0" borderId="8" xfId="0" applyBorder="1" applyAlignment="1">
      <alignment horizontal="right"/>
    </xf>
    <xf numFmtId="49" fontId="2" fillId="0" borderId="12" xfId="0" applyNumberFormat="1" applyFont="1" applyBorder="1"/>
    <xf numFmtId="3" fontId="2" fillId="0" borderId="18" xfId="0" applyNumberFormat="1" applyFont="1" applyBorder="1"/>
    <xf numFmtId="0" fontId="0" fillId="0" borderId="0" xfId="0" applyAlignment="1">
      <alignment horizontal="right"/>
    </xf>
    <xf numFmtId="49" fontId="2" fillId="0" borderId="17" xfId="0" applyNumberFormat="1" applyFont="1" applyBorder="1"/>
    <xf numFmtId="3" fontId="2" fillId="0" borderId="17" xfId="0" applyNumberFormat="1" applyFont="1" applyBorder="1"/>
    <xf numFmtId="0" fontId="2" fillId="0" borderId="17" xfId="0" applyFont="1" applyBorder="1"/>
    <xf numFmtId="0" fontId="0" fillId="0" borderId="17" xfId="0" applyBorder="1" applyAlignment="1">
      <alignment horizontal="right"/>
    </xf>
    <xf numFmtId="0" fontId="8" fillId="0" borderId="1" xfId="0" applyFont="1" applyBorder="1"/>
    <xf numFmtId="3" fontId="8" fillId="0" borderId="14" xfId="0" applyNumberFormat="1" applyFont="1" applyBorder="1"/>
    <xf numFmtId="3" fontId="8" fillId="0" borderId="10" xfId="0" applyNumberFormat="1" applyFont="1" applyBorder="1"/>
    <xf numFmtId="0" fontId="2" fillId="0" borderId="0" xfId="0" applyFont="1" applyAlignment="1">
      <alignment horizontal="center"/>
    </xf>
    <xf numFmtId="49" fontId="0" fillId="0" borderId="4" xfId="0" applyNumberFormat="1" applyBorder="1" applyAlignment="1">
      <alignment horizontal="right"/>
    </xf>
    <xf numFmtId="49" fontId="0" fillId="0" borderId="4" xfId="0" applyNumberFormat="1" applyBorder="1" applyAlignment="1">
      <alignment horizontal="left"/>
    </xf>
    <xf numFmtId="49" fontId="8" fillId="0" borderId="4" xfId="0" applyNumberFormat="1" applyFont="1" applyBorder="1" applyAlignment="1">
      <alignment horizontal="right"/>
    </xf>
    <xf numFmtId="3" fontId="9" fillId="0" borderId="21" xfId="0" applyNumberFormat="1" applyFont="1" applyBorder="1"/>
    <xf numFmtId="3" fontId="9" fillId="0" borderId="22" xfId="0" applyNumberFormat="1" applyFont="1" applyBorder="1"/>
    <xf numFmtId="3" fontId="0" fillId="0" borderId="3" xfId="0" applyNumberFormat="1" applyBorder="1"/>
    <xf numFmtId="3" fontId="0" fillId="0" borderId="6" xfId="0" applyNumberFormat="1" applyBorder="1"/>
    <xf numFmtId="0" fontId="10" fillId="0" borderId="2" xfId="0" applyFont="1" applyBorder="1"/>
    <xf numFmtId="0" fontId="10" fillId="0" borderId="20" xfId="0" applyFont="1" applyBorder="1"/>
    <xf numFmtId="0" fontId="10" fillId="0" borderId="19" xfId="0" applyFont="1" applyBorder="1"/>
    <xf numFmtId="0" fontId="10" fillId="0" borderId="4" xfId="0" applyFont="1" applyBorder="1"/>
    <xf numFmtId="0" fontId="10" fillId="0" borderId="5" xfId="0" applyFont="1" applyBorder="1"/>
    <xf numFmtId="0" fontId="11" fillId="0" borderId="0" xfId="0" applyFont="1" applyAlignment="1">
      <alignment horizontal="center"/>
    </xf>
    <xf numFmtId="3" fontId="9" fillId="0" borderId="3" xfId="0" applyNumberFormat="1" applyFont="1" applyBorder="1"/>
    <xf numFmtId="3" fontId="9" fillId="0" borderId="1" xfId="0" applyNumberFormat="1" applyFont="1" applyBorder="1"/>
    <xf numFmtId="3" fontId="9" fillId="0" borderId="6" xfId="0" applyNumberFormat="1" applyFont="1" applyBorder="1"/>
    <xf numFmtId="0" fontId="9" fillId="0" borderId="3" xfId="0" applyFont="1" applyBorder="1" applyAlignment="1">
      <alignment horizontal="center"/>
    </xf>
    <xf numFmtId="3" fontId="9" fillId="0" borderId="16" xfId="0" applyNumberFormat="1" applyFont="1" applyBorder="1"/>
    <xf numFmtId="3" fontId="9" fillId="0" borderId="10" xfId="0" applyNumberFormat="1" applyFont="1" applyBorder="1"/>
    <xf numFmtId="3" fontId="9" fillId="0" borderId="11" xfId="0" applyNumberFormat="1" applyFont="1" applyBorder="1"/>
    <xf numFmtId="3" fontId="12" fillId="0" borderId="14" xfId="0" applyNumberFormat="1" applyFont="1" applyBorder="1"/>
    <xf numFmtId="3" fontId="13" fillId="0" borderId="14" xfId="0" applyNumberFormat="1" applyFont="1" applyBorder="1"/>
    <xf numFmtId="14" fontId="9" fillId="0" borderId="6" xfId="0" applyNumberFormat="1" applyFont="1" applyBorder="1" applyAlignment="1">
      <alignment horizontal="center"/>
    </xf>
    <xf numFmtId="3" fontId="9" fillId="0" borderId="14" xfId="0" applyNumberFormat="1" applyFon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4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/>
    <xf numFmtId="0" fontId="0" fillId="0" borderId="9" xfId="0" applyBorder="1"/>
    <xf numFmtId="0" fontId="0" fillId="0" borderId="7" xfId="0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4">
    <cellStyle name="Ezres 2" xfId="3" xr:uid="{00000000-0005-0000-0000-000000000000}"/>
    <cellStyle name="Normál" xfId="0" builtinId="0"/>
    <cellStyle name="Normál 2" xfId="1" xr:uid="{00000000-0005-0000-0000-000002000000}"/>
    <cellStyle name="Normá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0"/>
  <sheetViews>
    <sheetView tabSelected="1" zoomScaleNormal="100" workbookViewId="0">
      <selection activeCell="K7" sqref="K7:K8"/>
    </sheetView>
  </sheetViews>
  <sheetFormatPr defaultRowHeight="15" x14ac:dyDescent="0.25"/>
  <cols>
    <col min="1" max="1" width="10.85546875" style="40" customWidth="1"/>
    <col min="2" max="2" width="9" customWidth="1"/>
    <col min="3" max="3" width="7" customWidth="1"/>
    <col min="6" max="6" width="11.140625" customWidth="1"/>
    <col min="7" max="10" width="10.7109375" style="12" customWidth="1"/>
    <col min="11" max="11" width="12.7109375" style="12" customWidth="1"/>
    <col min="12" max="12" width="1.140625" style="12" customWidth="1"/>
    <col min="13" max="13" width="3.28515625" customWidth="1"/>
    <col min="14" max="14" width="6.5703125" customWidth="1"/>
    <col min="15" max="15" width="7.42578125" customWidth="1"/>
  </cols>
  <sheetData>
    <row r="1" spans="1:17" ht="30" customHeight="1" x14ac:dyDescent="0.25">
      <c r="A1" s="93" t="s">
        <v>109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54"/>
      <c r="N1" s="54"/>
      <c r="O1" s="54"/>
      <c r="P1" s="54"/>
      <c r="Q1" s="54"/>
    </row>
    <row r="2" spans="1:17" ht="9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5.75" thickBot="1" x14ac:dyDescent="0.3">
      <c r="A3" s="31" t="s">
        <v>95</v>
      </c>
    </row>
    <row r="4" spans="1:17" ht="45.75" thickTop="1" x14ac:dyDescent="0.25">
      <c r="A4" s="32" t="s">
        <v>0</v>
      </c>
      <c r="B4" s="4"/>
      <c r="C4" s="4"/>
      <c r="D4" s="4"/>
      <c r="E4" s="4"/>
      <c r="F4" s="4"/>
      <c r="G4" s="23" t="s">
        <v>107</v>
      </c>
      <c r="H4" s="23" t="s">
        <v>108</v>
      </c>
      <c r="I4" s="23" t="s">
        <v>122</v>
      </c>
      <c r="J4" s="26" t="s">
        <v>123</v>
      </c>
      <c r="K4" s="30" t="s">
        <v>124</v>
      </c>
      <c r="L4" s="29"/>
    </row>
    <row r="5" spans="1:17" ht="28.5" customHeight="1" x14ac:dyDescent="0.25">
      <c r="A5" s="33" t="s">
        <v>1</v>
      </c>
      <c r="B5" s="2" t="s">
        <v>2</v>
      </c>
      <c r="C5" s="79" t="s">
        <v>3</v>
      </c>
      <c r="D5" s="79"/>
      <c r="E5" s="79"/>
      <c r="F5" s="79"/>
      <c r="G5" s="21">
        <v>0</v>
      </c>
      <c r="H5" s="21">
        <f>SUM(H6:H7)</f>
        <v>0</v>
      </c>
      <c r="I5" s="21">
        <v>6202721</v>
      </c>
      <c r="J5" s="13">
        <v>0</v>
      </c>
      <c r="K5" s="21">
        <f>SUM(I5:J5)</f>
        <v>6202721</v>
      </c>
      <c r="L5" s="15"/>
    </row>
    <row r="6" spans="1:17" ht="43.5" customHeight="1" x14ac:dyDescent="0.25">
      <c r="A6" s="55" t="s">
        <v>46</v>
      </c>
      <c r="B6" s="2" t="s">
        <v>2</v>
      </c>
      <c r="C6" s="79" t="s">
        <v>79</v>
      </c>
      <c r="D6" s="79"/>
      <c r="E6" s="79"/>
      <c r="F6" s="79"/>
      <c r="G6" s="21">
        <v>0</v>
      </c>
      <c r="H6" s="21">
        <v>0</v>
      </c>
      <c r="I6" s="21">
        <v>0</v>
      </c>
      <c r="J6" s="13">
        <v>0</v>
      </c>
      <c r="K6" s="21">
        <f t="shared" ref="K6:K12" si="0">SUM(I6:J6)</f>
        <v>0</v>
      </c>
      <c r="L6" s="15"/>
    </row>
    <row r="7" spans="1:17" ht="46.5" customHeight="1" x14ac:dyDescent="0.25">
      <c r="A7" s="55" t="s">
        <v>72</v>
      </c>
      <c r="B7" s="2" t="s">
        <v>2</v>
      </c>
      <c r="C7" s="79" t="s">
        <v>80</v>
      </c>
      <c r="D7" s="79"/>
      <c r="E7" s="79"/>
      <c r="F7" s="79"/>
      <c r="G7" s="21">
        <v>0</v>
      </c>
      <c r="H7" s="21">
        <v>0</v>
      </c>
      <c r="I7" s="21">
        <v>3028805</v>
      </c>
      <c r="J7" s="13">
        <v>0</v>
      </c>
      <c r="K7" s="21">
        <f t="shared" si="0"/>
        <v>3028805</v>
      </c>
      <c r="L7" s="15"/>
    </row>
    <row r="8" spans="1:17" ht="46.5" customHeight="1" x14ac:dyDescent="0.25">
      <c r="A8" s="55" t="s">
        <v>115</v>
      </c>
      <c r="B8" s="2" t="s">
        <v>2</v>
      </c>
      <c r="C8" s="79" t="s">
        <v>118</v>
      </c>
      <c r="D8" s="79"/>
      <c r="E8" s="79"/>
      <c r="F8" s="79"/>
      <c r="G8" s="21">
        <v>0</v>
      </c>
      <c r="H8" s="21">
        <v>0</v>
      </c>
      <c r="I8" s="21">
        <v>3173916</v>
      </c>
      <c r="J8" s="13">
        <v>0</v>
      </c>
      <c r="K8" s="21">
        <f t="shared" ref="K8" si="1">SUM(I8:J8)</f>
        <v>3173916</v>
      </c>
      <c r="L8" s="15"/>
    </row>
    <row r="9" spans="1:17" x14ac:dyDescent="0.25">
      <c r="A9" s="33" t="s">
        <v>4</v>
      </c>
      <c r="B9" s="2" t="s">
        <v>8</v>
      </c>
      <c r="C9" s="2" t="s">
        <v>9</v>
      </c>
      <c r="D9" s="34"/>
      <c r="E9" s="35"/>
      <c r="F9" s="36"/>
      <c r="G9" s="21">
        <v>0</v>
      </c>
      <c r="H9" s="21">
        <v>0</v>
      </c>
      <c r="I9" s="21">
        <v>245000</v>
      </c>
      <c r="J9" s="13">
        <v>5000</v>
      </c>
      <c r="K9" s="21">
        <f t="shared" si="0"/>
        <v>250000</v>
      </c>
      <c r="L9" s="15"/>
    </row>
    <row r="10" spans="1:17" x14ac:dyDescent="0.25">
      <c r="A10" s="33" t="s">
        <v>10</v>
      </c>
      <c r="B10" s="2" t="s">
        <v>11</v>
      </c>
      <c r="C10" s="2" t="s">
        <v>12</v>
      </c>
      <c r="D10" s="2"/>
      <c r="E10" s="2"/>
      <c r="F10" s="2"/>
      <c r="G10" s="21">
        <v>0</v>
      </c>
      <c r="H10" s="21">
        <v>0</v>
      </c>
      <c r="I10" s="21">
        <v>1925</v>
      </c>
      <c r="J10" s="13">
        <v>10326</v>
      </c>
      <c r="K10" s="21">
        <f t="shared" si="0"/>
        <v>12251</v>
      </c>
      <c r="L10" s="15"/>
    </row>
    <row r="11" spans="1:17" x14ac:dyDescent="0.25">
      <c r="A11" s="33" t="s">
        <v>17</v>
      </c>
      <c r="B11" s="2" t="s">
        <v>15</v>
      </c>
      <c r="C11" s="2" t="s">
        <v>16</v>
      </c>
      <c r="D11" s="2"/>
      <c r="E11" s="2"/>
      <c r="F11" s="2"/>
      <c r="G11" s="21">
        <v>0</v>
      </c>
      <c r="H11" s="21">
        <v>0</v>
      </c>
      <c r="I11" s="21">
        <v>0</v>
      </c>
      <c r="J11" s="13">
        <v>0</v>
      </c>
      <c r="K11" s="21">
        <f t="shared" si="0"/>
        <v>0</v>
      </c>
      <c r="L11" s="15"/>
    </row>
    <row r="12" spans="1:17" ht="15.75" thickBot="1" x14ac:dyDescent="0.3">
      <c r="A12" s="39" t="s">
        <v>55</v>
      </c>
      <c r="B12" s="8"/>
      <c r="C12" s="8"/>
      <c r="D12" s="8"/>
      <c r="E12" s="8"/>
      <c r="F12" s="8"/>
      <c r="G12" s="25">
        <v>0</v>
      </c>
      <c r="H12" s="25">
        <f>H5+H7+H9+H10+H11</f>
        <v>0</v>
      </c>
      <c r="I12" s="25">
        <v>6449646</v>
      </c>
      <c r="J12" s="25">
        <f>J5+J9+J10+J11</f>
        <v>15326</v>
      </c>
      <c r="K12" s="25">
        <f t="shared" si="0"/>
        <v>6464972</v>
      </c>
      <c r="L12" s="16"/>
    </row>
    <row r="13" spans="1:17" ht="6.75" customHeight="1" thickTop="1" x14ac:dyDescent="0.25"/>
    <row r="14" spans="1:17" ht="15.75" thickBot="1" x14ac:dyDescent="0.3">
      <c r="A14" s="31" t="s">
        <v>92</v>
      </c>
      <c r="B14" s="1"/>
      <c r="C14" s="1"/>
      <c r="D14" s="1"/>
      <c r="E14" s="1"/>
      <c r="F14" s="1"/>
      <c r="G14" s="17"/>
      <c r="H14" s="17"/>
      <c r="I14" s="17"/>
      <c r="J14" s="17"/>
      <c r="K14" s="17"/>
      <c r="L14" s="17"/>
      <c r="M14" s="1"/>
    </row>
    <row r="15" spans="1:17" ht="45.75" thickTop="1" x14ac:dyDescent="0.25">
      <c r="A15" s="32" t="s">
        <v>0</v>
      </c>
      <c r="B15" s="11"/>
      <c r="C15" s="11"/>
      <c r="D15" s="11"/>
      <c r="E15" s="11"/>
      <c r="F15" s="11"/>
      <c r="G15" s="23" t="s">
        <v>107</v>
      </c>
      <c r="H15" s="23" t="s">
        <v>108</v>
      </c>
      <c r="I15" s="23" t="s">
        <v>122</v>
      </c>
      <c r="J15" s="26" t="s">
        <v>123</v>
      </c>
      <c r="K15" s="30" t="s">
        <v>124</v>
      </c>
      <c r="L15" s="29"/>
      <c r="M15" s="1"/>
    </row>
    <row r="16" spans="1:17" ht="30.75" customHeight="1" x14ac:dyDescent="0.25">
      <c r="A16" s="33" t="s">
        <v>43</v>
      </c>
      <c r="B16" s="2" t="s">
        <v>6</v>
      </c>
      <c r="C16" s="79" t="s">
        <v>7</v>
      </c>
      <c r="D16" s="79"/>
      <c r="E16" s="79"/>
      <c r="F16" s="79"/>
      <c r="G16" s="21">
        <v>0</v>
      </c>
      <c r="H16" s="21">
        <v>0</v>
      </c>
      <c r="I16" s="21">
        <v>0</v>
      </c>
      <c r="J16" s="21">
        <v>0</v>
      </c>
      <c r="K16" s="21">
        <f t="shared" ref="K16:K19" si="2">SUM(I16:J16)</f>
        <v>0</v>
      </c>
      <c r="L16" s="15"/>
    </row>
    <row r="17" spans="1:13" x14ac:dyDescent="0.25">
      <c r="A17" s="33" t="s">
        <v>52</v>
      </c>
      <c r="B17" s="2" t="s">
        <v>13</v>
      </c>
      <c r="C17" s="2" t="s">
        <v>14</v>
      </c>
      <c r="D17" s="2"/>
      <c r="E17" s="2"/>
      <c r="F17" s="2"/>
      <c r="G17" s="21">
        <v>0</v>
      </c>
      <c r="H17" s="21">
        <v>0</v>
      </c>
      <c r="I17" s="21">
        <v>0</v>
      </c>
      <c r="J17" s="21">
        <v>0</v>
      </c>
      <c r="K17" s="21">
        <f t="shared" si="2"/>
        <v>0</v>
      </c>
      <c r="L17" s="15"/>
    </row>
    <row r="18" spans="1:13" x14ac:dyDescent="0.25">
      <c r="A18" s="33" t="s">
        <v>53</v>
      </c>
      <c r="B18" s="2" t="s">
        <v>18</v>
      </c>
      <c r="C18" s="2" t="s">
        <v>19</v>
      </c>
      <c r="D18" s="2"/>
      <c r="E18" s="2"/>
      <c r="F18" s="2"/>
      <c r="G18" s="21">
        <v>0</v>
      </c>
      <c r="H18" s="21">
        <v>0</v>
      </c>
      <c r="I18" s="21">
        <v>0</v>
      </c>
      <c r="J18" s="21">
        <v>0</v>
      </c>
      <c r="K18" s="21">
        <f t="shared" si="2"/>
        <v>0</v>
      </c>
      <c r="L18" s="15"/>
    </row>
    <row r="19" spans="1:13" ht="15.75" thickBot="1" x14ac:dyDescent="0.3">
      <c r="A19" s="39" t="s">
        <v>56</v>
      </c>
      <c r="B19" s="8"/>
      <c r="C19" s="8"/>
      <c r="D19" s="8"/>
      <c r="E19" s="8"/>
      <c r="F19" s="8"/>
      <c r="G19" s="25">
        <v>0</v>
      </c>
      <c r="H19" s="25">
        <f>SUM(H16:H18)</f>
        <v>0</v>
      </c>
      <c r="I19" s="25">
        <v>0</v>
      </c>
      <c r="J19" s="25">
        <v>0</v>
      </c>
      <c r="K19" s="25">
        <f t="shared" si="2"/>
        <v>0</v>
      </c>
      <c r="L19" s="16"/>
    </row>
    <row r="20" spans="1:13" ht="7.5" customHeight="1" thickTop="1" x14ac:dyDescent="0.25">
      <c r="A20" s="47"/>
      <c r="B20" s="28"/>
      <c r="C20" s="28"/>
      <c r="D20" s="28"/>
      <c r="E20" s="28"/>
      <c r="F20" s="28"/>
      <c r="G20" s="48"/>
      <c r="H20" s="48"/>
      <c r="I20" s="48"/>
      <c r="J20" s="48"/>
      <c r="K20" s="48"/>
      <c r="L20" s="48"/>
    </row>
    <row r="21" spans="1:13" ht="15.75" thickBot="1" x14ac:dyDescent="0.3">
      <c r="A21" s="31" t="s">
        <v>93</v>
      </c>
      <c r="B21" s="1"/>
      <c r="C21" s="1"/>
      <c r="D21" s="1"/>
      <c r="E21" s="1"/>
      <c r="F21" s="1"/>
      <c r="G21" s="17"/>
      <c r="H21" s="17"/>
      <c r="I21" s="17"/>
      <c r="J21" s="17"/>
      <c r="K21" s="17"/>
      <c r="L21" s="17"/>
      <c r="M21" s="1"/>
    </row>
    <row r="22" spans="1:13" ht="45.75" thickTop="1" x14ac:dyDescent="0.25">
      <c r="A22" s="32" t="s">
        <v>0</v>
      </c>
      <c r="B22" s="11"/>
      <c r="C22" s="11"/>
      <c r="D22" s="11"/>
      <c r="E22" s="11"/>
      <c r="F22" s="11"/>
      <c r="G22" s="23" t="s">
        <v>107</v>
      </c>
      <c r="H22" s="23" t="s">
        <v>108</v>
      </c>
      <c r="I22" s="23" t="s">
        <v>122</v>
      </c>
      <c r="J22" s="26" t="s">
        <v>123</v>
      </c>
      <c r="K22" s="30" t="s">
        <v>124</v>
      </c>
      <c r="L22" s="29"/>
      <c r="M22" s="1"/>
    </row>
    <row r="23" spans="1:13" x14ac:dyDescent="0.25">
      <c r="A23" s="37" t="s">
        <v>20</v>
      </c>
      <c r="B23" s="38" t="s">
        <v>21</v>
      </c>
      <c r="C23" s="38" t="s">
        <v>59</v>
      </c>
      <c r="D23" s="38"/>
      <c r="E23" s="38"/>
      <c r="F23" s="38"/>
      <c r="G23" s="22"/>
      <c r="H23" s="22"/>
      <c r="I23" s="22"/>
      <c r="J23" s="22"/>
      <c r="K23" s="22"/>
      <c r="L23" s="20"/>
    </row>
    <row r="24" spans="1:13" ht="36" customHeight="1" x14ac:dyDescent="0.25">
      <c r="A24" s="56" t="s">
        <v>47</v>
      </c>
      <c r="B24" s="2" t="s">
        <v>81</v>
      </c>
      <c r="C24" s="89" t="s">
        <v>84</v>
      </c>
      <c r="D24" s="84"/>
      <c r="E24" s="84"/>
      <c r="F24" s="85"/>
      <c r="G24" s="21">
        <v>9000000</v>
      </c>
      <c r="H24" s="21">
        <v>4300000</v>
      </c>
      <c r="I24" s="21">
        <v>4681074</v>
      </c>
      <c r="J24" s="24">
        <v>0</v>
      </c>
      <c r="K24" s="24">
        <f t="shared" ref="K24:K33" si="3">SUM(I24:J24)</f>
        <v>4681074</v>
      </c>
      <c r="L24" s="20"/>
    </row>
    <row r="25" spans="1:13" ht="35.25" customHeight="1" x14ac:dyDescent="0.25">
      <c r="A25" s="56" t="s">
        <v>51</v>
      </c>
      <c r="B25" s="2" t="s">
        <v>82</v>
      </c>
      <c r="C25" s="89" t="s">
        <v>83</v>
      </c>
      <c r="D25" s="84"/>
      <c r="E25" s="84"/>
      <c r="F25" s="85"/>
      <c r="G25" s="21">
        <v>115840478</v>
      </c>
      <c r="H25" s="21">
        <f>H26+H27+H28</f>
        <v>120754913</v>
      </c>
      <c r="I25" s="21">
        <v>123254913</v>
      </c>
      <c r="J25" s="21">
        <f>J26+J27+J28</f>
        <v>0</v>
      </c>
      <c r="K25" s="21">
        <f t="shared" si="3"/>
        <v>123254913</v>
      </c>
      <c r="L25" s="15"/>
    </row>
    <row r="26" spans="1:13" ht="28.5" customHeight="1" x14ac:dyDescent="0.25">
      <c r="A26" s="55" t="s">
        <v>65</v>
      </c>
      <c r="B26" s="2"/>
      <c r="C26" s="2" t="s">
        <v>48</v>
      </c>
      <c r="D26" s="81" t="s">
        <v>106</v>
      </c>
      <c r="E26" s="82"/>
      <c r="F26" s="83"/>
      <c r="G26" s="21">
        <v>97751327</v>
      </c>
      <c r="H26" s="13">
        <v>92468215</v>
      </c>
      <c r="I26" s="21">
        <v>92468215</v>
      </c>
      <c r="J26" s="21">
        <v>0</v>
      </c>
      <c r="K26" s="21">
        <f t="shared" si="3"/>
        <v>92468215</v>
      </c>
      <c r="L26" s="15"/>
    </row>
    <row r="27" spans="1:13" ht="15.75" customHeight="1" x14ac:dyDescent="0.25">
      <c r="A27" s="55" t="s">
        <v>66</v>
      </c>
      <c r="B27" s="2"/>
      <c r="C27" s="2"/>
      <c r="D27" s="81" t="s">
        <v>63</v>
      </c>
      <c r="E27" s="84"/>
      <c r="F27" s="85"/>
      <c r="G27" s="21">
        <v>0</v>
      </c>
      <c r="H27" s="21">
        <v>0</v>
      </c>
      <c r="I27" s="21">
        <v>0</v>
      </c>
      <c r="J27" s="21">
        <v>0</v>
      </c>
      <c r="K27" s="21">
        <f t="shared" si="3"/>
        <v>0</v>
      </c>
      <c r="L27" s="15"/>
    </row>
    <row r="28" spans="1:13" ht="15.75" customHeight="1" x14ac:dyDescent="0.25">
      <c r="A28" s="55" t="s">
        <v>67</v>
      </c>
      <c r="B28" s="2"/>
      <c r="C28" s="2"/>
      <c r="D28" s="86" t="s">
        <v>64</v>
      </c>
      <c r="E28" s="87"/>
      <c r="F28" s="88"/>
      <c r="G28" s="75">
        <v>18089151</v>
      </c>
      <c r="H28" s="75">
        <f>SUM(H29:H32)</f>
        <v>28286698</v>
      </c>
      <c r="I28" s="75">
        <v>30786698</v>
      </c>
      <c r="J28" s="78">
        <f>SUM(J29:J32)</f>
        <v>0</v>
      </c>
      <c r="K28" s="78">
        <f t="shared" si="3"/>
        <v>30786698</v>
      </c>
      <c r="L28" s="15"/>
    </row>
    <row r="29" spans="1:13" x14ac:dyDescent="0.25">
      <c r="A29" s="57" t="s">
        <v>68</v>
      </c>
      <c r="B29" s="51"/>
      <c r="C29" s="51"/>
      <c r="D29" s="51" t="s">
        <v>62</v>
      </c>
      <c r="E29" s="51"/>
      <c r="F29" s="51"/>
      <c r="G29" s="76">
        <v>6331203</v>
      </c>
      <c r="H29" s="76">
        <v>9900344</v>
      </c>
      <c r="I29" s="76">
        <v>10775344</v>
      </c>
      <c r="J29" s="52">
        <v>0</v>
      </c>
      <c r="K29" s="52">
        <f t="shared" si="3"/>
        <v>10775344</v>
      </c>
      <c r="L29" s="53"/>
    </row>
    <row r="30" spans="1:13" x14ac:dyDescent="0.25">
      <c r="A30" s="57" t="s">
        <v>69</v>
      </c>
      <c r="B30" s="51"/>
      <c r="C30" s="51"/>
      <c r="D30" s="51" t="s">
        <v>85</v>
      </c>
      <c r="E30" s="51"/>
      <c r="F30" s="51"/>
      <c r="G30" s="76">
        <v>7054769</v>
      </c>
      <c r="H30" s="76">
        <v>11031812</v>
      </c>
      <c r="I30" s="76">
        <v>12006812</v>
      </c>
      <c r="J30" s="52">
        <v>0</v>
      </c>
      <c r="K30" s="52">
        <f t="shared" si="3"/>
        <v>12006812</v>
      </c>
      <c r="L30" s="53"/>
    </row>
    <row r="31" spans="1:13" x14ac:dyDescent="0.25">
      <c r="A31" s="57" t="s">
        <v>70</v>
      </c>
      <c r="B31" s="51"/>
      <c r="C31" s="51"/>
      <c r="D31" s="51" t="s">
        <v>49</v>
      </c>
      <c r="E31" s="51"/>
      <c r="F31" s="51"/>
      <c r="G31" s="76">
        <v>2532481</v>
      </c>
      <c r="H31" s="76">
        <v>3960138</v>
      </c>
      <c r="I31" s="76">
        <v>4310138</v>
      </c>
      <c r="J31" s="52">
        <v>0</v>
      </c>
      <c r="K31" s="52">
        <f t="shared" si="3"/>
        <v>4310138</v>
      </c>
      <c r="L31" s="53"/>
    </row>
    <row r="32" spans="1:13" x14ac:dyDescent="0.25">
      <c r="A32" s="57" t="s">
        <v>71</v>
      </c>
      <c r="B32" s="51"/>
      <c r="C32" s="51"/>
      <c r="D32" s="51" t="s">
        <v>50</v>
      </c>
      <c r="E32" s="51"/>
      <c r="F32" s="51"/>
      <c r="G32" s="76">
        <v>2170698</v>
      </c>
      <c r="H32" s="76">
        <v>3394404</v>
      </c>
      <c r="I32" s="76">
        <v>3694404</v>
      </c>
      <c r="J32" s="52">
        <v>0</v>
      </c>
      <c r="K32" s="52">
        <f t="shared" si="3"/>
        <v>3694404</v>
      </c>
      <c r="L32" s="53"/>
    </row>
    <row r="33" spans="1:17" ht="15.75" thickBot="1" x14ac:dyDescent="0.3">
      <c r="A33" s="37" t="s">
        <v>60</v>
      </c>
      <c r="B33" s="2"/>
      <c r="C33" s="2"/>
      <c r="D33" s="2"/>
      <c r="E33" s="2"/>
      <c r="F33" s="2"/>
      <c r="G33" s="22">
        <v>124840478</v>
      </c>
      <c r="H33" s="22">
        <f>H24+H25</f>
        <v>125054913</v>
      </c>
      <c r="I33" s="22">
        <v>127935987</v>
      </c>
      <c r="J33" s="22">
        <f>J24+J25</f>
        <v>0</v>
      </c>
      <c r="K33" s="22">
        <f t="shared" si="3"/>
        <v>127935987</v>
      </c>
      <c r="L33" s="20"/>
      <c r="Q33" s="12"/>
    </row>
    <row r="34" spans="1:17" ht="7.5" customHeight="1" thickTop="1" thickBot="1" x14ac:dyDescent="0.3">
      <c r="A34" s="41"/>
      <c r="B34" s="14"/>
      <c r="C34" s="14"/>
      <c r="D34" s="14"/>
      <c r="E34" s="14"/>
      <c r="F34" s="14"/>
      <c r="G34" s="42"/>
      <c r="H34" s="42"/>
      <c r="I34" s="42"/>
      <c r="J34" s="42"/>
      <c r="K34" s="42"/>
      <c r="L34" s="42"/>
    </row>
    <row r="35" spans="1:17" s="1" customFormat="1" ht="16.5" thickTop="1" thickBot="1" x14ac:dyDescent="0.3">
      <c r="A35" s="44" t="s">
        <v>44</v>
      </c>
      <c r="B35" s="19"/>
      <c r="C35" s="19"/>
      <c r="D35" s="19"/>
      <c r="E35" s="19"/>
      <c r="F35" s="19"/>
      <c r="G35" s="42">
        <v>124840478</v>
      </c>
      <c r="H35" s="42">
        <f>H12+H19+H33</f>
        <v>125054913</v>
      </c>
      <c r="I35" s="42">
        <v>134385633</v>
      </c>
      <c r="J35" s="42">
        <f t="shared" ref="J35:K35" si="4">J12+J19+J33</f>
        <v>15326</v>
      </c>
      <c r="K35" s="42">
        <f t="shared" si="4"/>
        <v>134400959</v>
      </c>
      <c r="L35" s="45"/>
    </row>
    <row r="36" spans="1:17" ht="15.75" thickTop="1" x14ac:dyDescent="0.25"/>
    <row r="37" spans="1:17" ht="15.75" thickBot="1" x14ac:dyDescent="0.3">
      <c r="A37" s="31" t="s">
        <v>94</v>
      </c>
    </row>
    <row r="38" spans="1:17" ht="45.75" thickTop="1" x14ac:dyDescent="0.25">
      <c r="A38" s="3" t="s">
        <v>5</v>
      </c>
      <c r="B38" s="4"/>
      <c r="C38" s="4"/>
      <c r="D38" s="4"/>
      <c r="E38" s="4"/>
      <c r="F38" s="4"/>
      <c r="G38" s="23" t="s">
        <v>107</v>
      </c>
      <c r="H38" s="23" t="s">
        <v>108</v>
      </c>
      <c r="I38" s="23" t="s">
        <v>122</v>
      </c>
      <c r="J38" s="26" t="s">
        <v>123</v>
      </c>
      <c r="K38" s="30" t="s">
        <v>124</v>
      </c>
      <c r="L38" s="29"/>
    </row>
    <row r="39" spans="1:17" x14ac:dyDescent="0.25">
      <c r="A39" s="33" t="s">
        <v>1</v>
      </c>
      <c r="B39" s="2" t="s">
        <v>22</v>
      </c>
      <c r="C39" s="89" t="s">
        <v>23</v>
      </c>
      <c r="D39" s="84"/>
      <c r="E39" s="84"/>
      <c r="F39" s="85"/>
      <c r="G39" s="21">
        <v>99269620</v>
      </c>
      <c r="H39" s="21">
        <v>103211870</v>
      </c>
      <c r="I39" s="21">
        <v>109665996</v>
      </c>
      <c r="J39" s="13">
        <f>J40+J41+J42</f>
        <v>0</v>
      </c>
      <c r="K39" s="21">
        <f t="shared" ref="K39:K54" si="5">SUM(I39:J39)</f>
        <v>109665996</v>
      </c>
      <c r="L39" s="15"/>
    </row>
    <row r="40" spans="1:17" x14ac:dyDescent="0.25">
      <c r="A40" s="55" t="s">
        <v>73</v>
      </c>
      <c r="B40" s="2"/>
      <c r="C40" s="89" t="s">
        <v>86</v>
      </c>
      <c r="D40" s="84"/>
      <c r="E40" s="84"/>
      <c r="F40" s="85"/>
      <c r="G40" s="21">
        <v>99269620</v>
      </c>
      <c r="H40" s="21">
        <v>103211870</v>
      </c>
      <c r="I40" s="21">
        <v>104508795</v>
      </c>
      <c r="J40" s="13">
        <v>19112</v>
      </c>
      <c r="K40" s="21">
        <f t="shared" si="5"/>
        <v>104527907</v>
      </c>
      <c r="L40" s="15"/>
    </row>
    <row r="41" spans="1:17" x14ac:dyDescent="0.25">
      <c r="A41" s="55" t="s">
        <v>72</v>
      </c>
      <c r="B41" s="2"/>
      <c r="C41" s="89" t="s">
        <v>87</v>
      </c>
      <c r="D41" s="84"/>
      <c r="E41" s="84"/>
      <c r="F41" s="85"/>
      <c r="G41" s="21">
        <v>0</v>
      </c>
      <c r="H41" s="21">
        <v>0</v>
      </c>
      <c r="I41" s="21">
        <v>2483285</v>
      </c>
      <c r="J41" s="13">
        <v>-19112</v>
      </c>
      <c r="K41" s="21">
        <f t="shared" si="5"/>
        <v>2464173</v>
      </c>
      <c r="L41" s="15"/>
    </row>
    <row r="42" spans="1:17" x14ac:dyDescent="0.25">
      <c r="A42" s="55" t="s">
        <v>115</v>
      </c>
      <c r="B42" s="2"/>
      <c r="C42" s="89" t="s">
        <v>119</v>
      </c>
      <c r="D42" s="84"/>
      <c r="E42" s="84"/>
      <c r="F42" s="85"/>
      <c r="G42" s="21">
        <v>0</v>
      </c>
      <c r="H42" s="21">
        <v>0</v>
      </c>
      <c r="I42" s="21">
        <v>2673916</v>
      </c>
      <c r="J42" s="13">
        <v>0</v>
      </c>
      <c r="K42" s="21">
        <f t="shared" ref="K42" si="6">SUM(I42:J42)</f>
        <v>2673916</v>
      </c>
      <c r="L42" s="15"/>
    </row>
    <row r="43" spans="1:17" ht="29.25" customHeight="1" x14ac:dyDescent="0.25">
      <c r="A43" s="33" t="s">
        <v>4</v>
      </c>
      <c r="B43" s="2" t="s">
        <v>24</v>
      </c>
      <c r="C43" s="79" t="s">
        <v>25</v>
      </c>
      <c r="D43" s="79"/>
      <c r="E43" s="79"/>
      <c r="F43" s="79"/>
      <c r="G43" s="21">
        <v>15570858</v>
      </c>
      <c r="H43" s="21">
        <v>13843043</v>
      </c>
      <c r="I43" s="21">
        <v>14626042</v>
      </c>
      <c r="J43" s="13">
        <f>J44+J45+J46</f>
        <v>0</v>
      </c>
      <c r="K43" s="21">
        <f t="shared" si="5"/>
        <v>14626042</v>
      </c>
      <c r="L43" s="15"/>
    </row>
    <row r="44" spans="1:17" ht="42.75" customHeight="1" x14ac:dyDescent="0.25">
      <c r="A44" s="55" t="s">
        <v>74</v>
      </c>
      <c r="B44" s="2"/>
      <c r="C44" s="79" t="s">
        <v>88</v>
      </c>
      <c r="D44" s="79"/>
      <c r="E44" s="79"/>
      <c r="F44" s="79"/>
      <c r="G44" s="21">
        <v>15570858</v>
      </c>
      <c r="H44" s="21">
        <v>13843043</v>
      </c>
      <c r="I44" s="21">
        <v>13993043</v>
      </c>
      <c r="J44" s="13">
        <v>0</v>
      </c>
      <c r="K44" s="21">
        <f t="shared" si="5"/>
        <v>13993043</v>
      </c>
      <c r="L44" s="15"/>
    </row>
    <row r="45" spans="1:17" ht="46.5" customHeight="1" x14ac:dyDescent="0.25">
      <c r="A45" s="55" t="s">
        <v>75</v>
      </c>
      <c r="B45" s="2"/>
      <c r="C45" s="79" t="s">
        <v>89</v>
      </c>
      <c r="D45" s="79"/>
      <c r="E45" s="79"/>
      <c r="F45" s="79"/>
      <c r="G45" s="21">
        <v>0</v>
      </c>
      <c r="H45" s="21">
        <v>0</v>
      </c>
      <c r="I45" s="21">
        <v>332999</v>
      </c>
      <c r="J45" s="13">
        <v>0</v>
      </c>
      <c r="K45" s="21">
        <f t="shared" si="5"/>
        <v>332999</v>
      </c>
      <c r="L45" s="15"/>
    </row>
    <row r="46" spans="1:17" ht="44.25" customHeight="1" x14ac:dyDescent="0.25">
      <c r="A46" s="55" t="s">
        <v>116</v>
      </c>
      <c r="B46" s="2"/>
      <c r="C46" s="79" t="s">
        <v>120</v>
      </c>
      <c r="D46" s="79"/>
      <c r="E46" s="79"/>
      <c r="F46" s="79"/>
      <c r="G46" s="21">
        <v>0</v>
      </c>
      <c r="H46" s="21">
        <v>0</v>
      </c>
      <c r="I46" s="21">
        <v>300000</v>
      </c>
      <c r="J46" s="13">
        <v>0</v>
      </c>
      <c r="K46" s="21">
        <f t="shared" ref="K46" si="7">SUM(I46:J46)</f>
        <v>300000</v>
      </c>
      <c r="L46" s="15"/>
    </row>
    <row r="47" spans="1:17" x14ac:dyDescent="0.25">
      <c r="A47" s="33" t="s">
        <v>10</v>
      </c>
      <c r="B47" s="2" t="s">
        <v>26</v>
      </c>
      <c r="C47" s="89" t="s">
        <v>27</v>
      </c>
      <c r="D47" s="84"/>
      <c r="E47" s="84"/>
      <c r="F47" s="85"/>
      <c r="G47" s="21">
        <v>10000000</v>
      </c>
      <c r="H47" s="21">
        <v>8000000</v>
      </c>
      <c r="I47" s="21">
        <v>10093595</v>
      </c>
      <c r="J47" s="13">
        <f>J48+J49+J50</f>
        <v>15326</v>
      </c>
      <c r="K47" s="21">
        <f t="shared" si="5"/>
        <v>10108921</v>
      </c>
      <c r="L47" s="15"/>
    </row>
    <row r="48" spans="1:17" x14ac:dyDescent="0.25">
      <c r="A48" s="55" t="s">
        <v>76</v>
      </c>
      <c r="B48" s="2"/>
      <c r="C48" s="89" t="s">
        <v>90</v>
      </c>
      <c r="D48" s="84"/>
      <c r="E48" s="84"/>
      <c r="F48" s="85"/>
      <c r="G48" s="21">
        <v>10000000</v>
      </c>
      <c r="H48" s="21">
        <v>8000000</v>
      </c>
      <c r="I48" s="21">
        <v>9681074</v>
      </c>
      <c r="J48" s="13">
        <v>-65549</v>
      </c>
      <c r="K48" s="21">
        <f t="shared" si="5"/>
        <v>9615525</v>
      </c>
      <c r="L48" s="15"/>
    </row>
    <row r="49" spans="1:12" x14ac:dyDescent="0.25">
      <c r="A49" s="55" t="s">
        <v>77</v>
      </c>
      <c r="B49" s="2"/>
      <c r="C49" s="89" t="s">
        <v>91</v>
      </c>
      <c r="D49" s="84"/>
      <c r="E49" s="84"/>
      <c r="F49" s="85"/>
      <c r="G49" s="21">
        <v>0</v>
      </c>
      <c r="H49" s="21">
        <v>0</v>
      </c>
      <c r="I49" s="21">
        <v>212521</v>
      </c>
      <c r="J49" s="13">
        <v>76335</v>
      </c>
      <c r="K49" s="21">
        <f t="shared" si="5"/>
        <v>288856</v>
      </c>
      <c r="L49" s="15"/>
    </row>
    <row r="50" spans="1:12" x14ac:dyDescent="0.25">
      <c r="A50" s="55" t="s">
        <v>117</v>
      </c>
      <c r="B50" s="2"/>
      <c r="C50" s="89" t="s">
        <v>121</v>
      </c>
      <c r="D50" s="84"/>
      <c r="E50" s="84"/>
      <c r="F50" s="85"/>
      <c r="G50" s="21">
        <v>0</v>
      </c>
      <c r="H50" s="21">
        <v>0</v>
      </c>
      <c r="I50" s="21">
        <v>200000</v>
      </c>
      <c r="J50" s="13">
        <v>4540</v>
      </c>
      <c r="K50" s="21">
        <f t="shared" ref="K50" si="8">SUM(I50:J50)</f>
        <v>204540</v>
      </c>
      <c r="L50" s="15"/>
    </row>
    <row r="51" spans="1:12" x14ac:dyDescent="0.25">
      <c r="A51" s="33" t="s">
        <v>17</v>
      </c>
      <c r="B51" s="2" t="s">
        <v>28</v>
      </c>
      <c r="C51" s="90" t="s">
        <v>29</v>
      </c>
      <c r="D51" s="91"/>
      <c r="E51" s="91"/>
      <c r="F51" s="92"/>
      <c r="G51" s="21">
        <v>0</v>
      </c>
      <c r="H51" s="21">
        <v>0</v>
      </c>
      <c r="I51" s="21">
        <v>0</v>
      </c>
      <c r="J51" s="13">
        <v>0</v>
      </c>
      <c r="K51" s="21">
        <f t="shared" si="5"/>
        <v>0</v>
      </c>
      <c r="L51" s="15"/>
    </row>
    <row r="52" spans="1:12" x14ac:dyDescent="0.25">
      <c r="A52" s="33" t="s">
        <v>20</v>
      </c>
      <c r="B52" s="2" t="s">
        <v>30</v>
      </c>
      <c r="C52" s="90" t="s">
        <v>31</v>
      </c>
      <c r="D52" s="91"/>
      <c r="E52" s="91"/>
      <c r="F52" s="92"/>
      <c r="G52" s="21">
        <v>0</v>
      </c>
      <c r="H52" s="21">
        <f>SUM(H53:H54)</f>
        <v>0</v>
      </c>
      <c r="I52" s="21">
        <v>0</v>
      </c>
      <c r="J52" s="13">
        <v>0</v>
      </c>
      <c r="K52" s="21">
        <f t="shared" si="5"/>
        <v>0</v>
      </c>
      <c r="L52" s="15"/>
    </row>
    <row r="53" spans="1:12" ht="30.75" customHeight="1" x14ac:dyDescent="0.25">
      <c r="A53" s="55" t="s">
        <v>47</v>
      </c>
      <c r="B53" s="9" t="s">
        <v>39</v>
      </c>
      <c r="C53" s="79" t="s">
        <v>40</v>
      </c>
      <c r="D53" s="79"/>
      <c r="E53" s="79"/>
      <c r="F53" s="79"/>
      <c r="G53" s="21">
        <v>0</v>
      </c>
      <c r="H53" s="21">
        <v>0</v>
      </c>
      <c r="I53" s="21">
        <v>0</v>
      </c>
      <c r="J53" s="13">
        <v>0</v>
      </c>
      <c r="K53" s="21">
        <f t="shared" si="5"/>
        <v>0</v>
      </c>
      <c r="L53" s="15"/>
    </row>
    <row r="54" spans="1:12" ht="30" customHeight="1" x14ac:dyDescent="0.25">
      <c r="A54" s="55" t="s">
        <v>51</v>
      </c>
      <c r="B54" s="9" t="s">
        <v>78</v>
      </c>
      <c r="C54" s="79" t="s">
        <v>38</v>
      </c>
      <c r="D54" s="79"/>
      <c r="E54" s="79"/>
      <c r="F54" s="79"/>
      <c r="G54" s="21">
        <v>0</v>
      </c>
      <c r="H54" s="21">
        <v>0</v>
      </c>
      <c r="I54" s="21">
        <v>0</v>
      </c>
      <c r="J54" s="13">
        <v>0</v>
      </c>
      <c r="K54" s="21">
        <f t="shared" si="5"/>
        <v>0</v>
      </c>
      <c r="L54" s="15"/>
    </row>
    <row r="55" spans="1:12" ht="15.75" thickBot="1" x14ac:dyDescent="0.3">
      <c r="A55" s="7" t="s">
        <v>58</v>
      </c>
      <c r="B55" s="10"/>
      <c r="C55" s="8"/>
      <c r="D55" s="8"/>
      <c r="E55" s="8"/>
      <c r="F55" s="8"/>
      <c r="G55" s="25">
        <v>124840478</v>
      </c>
      <c r="H55" s="25">
        <f>H39+H43+H47+H51+H52</f>
        <v>125054913</v>
      </c>
      <c r="I55" s="25">
        <v>134385633</v>
      </c>
      <c r="J55" s="25">
        <f t="shared" ref="J55:K55" si="9">J39+J43+J47+J51+J52</f>
        <v>15326</v>
      </c>
      <c r="K55" s="25">
        <f t="shared" si="9"/>
        <v>134400959</v>
      </c>
      <c r="L55" s="16"/>
    </row>
    <row r="56" spans="1:12" ht="15.75" thickTop="1" x14ac:dyDescent="0.25">
      <c r="A56"/>
      <c r="B56" s="46"/>
      <c r="L56"/>
    </row>
    <row r="57" spans="1:12" ht="15.75" thickBot="1" x14ac:dyDescent="0.3">
      <c r="A57" s="31" t="s">
        <v>96</v>
      </c>
      <c r="J57"/>
      <c r="K57"/>
      <c r="L57"/>
    </row>
    <row r="58" spans="1:12" ht="45.75" thickTop="1" x14ac:dyDescent="0.25">
      <c r="A58" s="3" t="s">
        <v>5</v>
      </c>
      <c r="B58" s="4"/>
      <c r="C58" s="4"/>
      <c r="D58" s="4"/>
      <c r="E58" s="4"/>
      <c r="F58" s="4"/>
      <c r="G58" s="23" t="s">
        <v>107</v>
      </c>
      <c r="H58" s="23" t="s">
        <v>108</v>
      </c>
      <c r="I58" s="23" t="s">
        <v>122</v>
      </c>
      <c r="J58" s="26" t="s">
        <v>123</v>
      </c>
      <c r="K58" s="30" t="s">
        <v>124</v>
      </c>
      <c r="L58" s="29"/>
    </row>
    <row r="59" spans="1:12" x14ac:dyDescent="0.25">
      <c r="A59" s="5" t="s">
        <v>52</v>
      </c>
      <c r="B59" s="2" t="s">
        <v>33</v>
      </c>
      <c r="C59" s="2" t="s">
        <v>32</v>
      </c>
      <c r="D59" s="2"/>
      <c r="E59" s="2"/>
      <c r="F59" s="2"/>
      <c r="G59" s="21">
        <v>0</v>
      </c>
      <c r="H59" s="21">
        <v>0</v>
      </c>
      <c r="I59" s="21">
        <v>0</v>
      </c>
      <c r="J59" s="13">
        <v>0</v>
      </c>
      <c r="K59" s="21">
        <f t="shared" ref="K59:K61" si="10">SUM(I59:J59)</f>
        <v>0</v>
      </c>
      <c r="L59" s="15"/>
    </row>
    <row r="60" spans="1:12" x14ac:dyDescent="0.25">
      <c r="A60" s="5" t="s">
        <v>53</v>
      </c>
      <c r="B60" s="2" t="s">
        <v>34</v>
      </c>
      <c r="C60" s="2" t="s">
        <v>35</v>
      </c>
      <c r="D60" s="2"/>
      <c r="E60" s="2"/>
      <c r="F60" s="2"/>
      <c r="G60" s="21">
        <v>0</v>
      </c>
      <c r="H60" s="21">
        <v>0</v>
      </c>
      <c r="I60" s="21">
        <v>0</v>
      </c>
      <c r="J60" s="13">
        <v>0</v>
      </c>
      <c r="K60" s="21">
        <f t="shared" si="10"/>
        <v>0</v>
      </c>
      <c r="L60" s="15"/>
    </row>
    <row r="61" spans="1:12" x14ac:dyDescent="0.25">
      <c r="A61" s="5" t="s">
        <v>54</v>
      </c>
      <c r="B61" s="2" t="s">
        <v>36</v>
      </c>
      <c r="C61" s="2" t="s">
        <v>37</v>
      </c>
      <c r="D61" s="2"/>
      <c r="E61" s="2"/>
      <c r="F61" s="2"/>
      <c r="G61" s="21">
        <v>0</v>
      </c>
      <c r="H61" s="21">
        <v>0</v>
      </c>
      <c r="I61" s="21">
        <v>0</v>
      </c>
      <c r="J61" s="13">
        <v>0</v>
      </c>
      <c r="K61" s="21">
        <f t="shared" si="10"/>
        <v>0</v>
      </c>
      <c r="L61" s="15"/>
    </row>
    <row r="62" spans="1:12" ht="15.75" thickBot="1" x14ac:dyDescent="0.3">
      <c r="A62" s="7" t="s">
        <v>57</v>
      </c>
      <c r="B62" s="10"/>
      <c r="C62" s="8"/>
      <c r="D62" s="8"/>
      <c r="E62" s="8"/>
      <c r="F62" s="8"/>
      <c r="G62" s="25">
        <v>0</v>
      </c>
      <c r="H62" s="25">
        <f>SUM(H59:H61)</f>
        <v>0</v>
      </c>
      <c r="I62" s="25">
        <v>0</v>
      </c>
      <c r="J62" s="25">
        <v>0</v>
      </c>
      <c r="K62" s="25">
        <v>0</v>
      </c>
      <c r="L62" s="16"/>
    </row>
    <row r="63" spans="1:12" ht="15.75" thickTop="1" x14ac:dyDescent="0.25">
      <c r="A63" s="49"/>
      <c r="B63" s="50"/>
      <c r="C63" s="28"/>
      <c r="D63" s="28"/>
      <c r="E63" s="28"/>
      <c r="F63" s="28"/>
      <c r="G63" s="48"/>
      <c r="H63" s="48"/>
      <c r="I63" s="48"/>
      <c r="J63" s="28"/>
      <c r="K63" s="28"/>
      <c r="L63" s="28"/>
    </row>
    <row r="64" spans="1:12" ht="15.75" thickBot="1" x14ac:dyDescent="0.3">
      <c r="A64" s="31" t="s">
        <v>97</v>
      </c>
      <c r="J64"/>
      <c r="K64"/>
      <c r="L64"/>
    </row>
    <row r="65" spans="1:12" ht="45.75" thickTop="1" x14ac:dyDescent="0.25">
      <c r="A65" s="3" t="s">
        <v>5</v>
      </c>
      <c r="B65" s="4"/>
      <c r="C65" s="4"/>
      <c r="D65" s="4"/>
      <c r="E65" s="4"/>
      <c r="F65" s="4"/>
      <c r="G65" s="23" t="s">
        <v>107</v>
      </c>
      <c r="H65" s="23" t="s">
        <v>108</v>
      </c>
      <c r="I65" s="23" t="s">
        <v>122</v>
      </c>
      <c r="J65" s="26" t="s">
        <v>123</v>
      </c>
      <c r="K65" s="30" t="s">
        <v>124</v>
      </c>
      <c r="L65" s="29"/>
    </row>
    <row r="66" spans="1:12" x14ac:dyDescent="0.25">
      <c r="A66" s="5" t="s">
        <v>43</v>
      </c>
      <c r="B66" s="2" t="s">
        <v>41</v>
      </c>
      <c r="C66" s="2" t="s">
        <v>42</v>
      </c>
      <c r="D66" s="2"/>
      <c r="E66" s="5"/>
      <c r="F66" s="2"/>
      <c r="G66" s="2">
        <v>0</v>
      </c>
      <c r="H66" s="2">
        <v>0</v>
      </c>
      <c r="I66" s="2">
        <v>0</v>
      </c>
      <c r="J66" s="2">
        <v>0</v>
      </c>
      <c r="K66" s="2">
        <f>SUM(I66:J66)</f>
        <v>0</v>
      </c>
      <c r="L66" s="27"/>
    </row>
    <row r="67" spans="1:12" ht="15.75" thickBot="1" x14ac:dyDescent="0.3">
      <c r="A67" s="6" t="s">
        <v>61</v>
      </c>
      <c r="B67" s="9"/>
      <c r="C67" s="2"/>
      <c r="D67" s="2"/>
      <c r="E67" s="2"/>
      <c r="F67" s="2"/>
      <c r="G67" s="22">
        <v>0</v>
      </c>
      <c r="H67" s="22">
        <f>SUM(H66)</f>
        <v>0</v>
      </c>
      <c r="I67" s="22">
        <v>0</v>
      </c>
      <c r="J67" s="13">
        <v>0</v>
      </c>
      <c r="K67" s="21">
        <v>0</v>
      </c>
      <c r="L67" s="27"/>
    </row>
    <row r="68" spans="1:12" ht="16.5" thickTop="1" thickBot="1" x14ac:dyDescent="0.3">
      <c r="A68" s="19"/>
      <c r="B68" s="43"/>
      <c r="C68" s="14"/>
      <c r="D68" s="14"/>
      <c r="E68" s="14"/>
      <c r="F68" s="14"/>
      <c r="G68" s="42"/>
      <c r="H68" s="42"/>
      <c r="I68" s="42"/>
      <c r="J68" s="14"/>
      <c r="K68" s="14"/>
      <c r="L68" s="14"/>
    </row>
    <row r="69" spans="1:12" ht="16.5" thickTop="1" thickBot="1" x14ac:dyDescent="0.3">
      <c r="A69" s="18" t="s">
        <v>45</v>
      </c>
      <c r="B69" s="19"/>
      <c r="C69" s="19"/>
      <c r="D69" s="19"/>
      <c r="E69" s="19"/>
      <c r="F69" s="19"/>
      <c r="G69" s="42">
        <v>124840478</v>
      </c>
      <c r="H69" s="42">
        <f>H55+H62+H67</f>
        <v>125054913</v>
      </c>
      <c r="I69" s="42">
        <v>134385633</v>
      </c>
      <c r="J69" s="42">
        <f t="shared" ref="J69:K69" si="11">J55+J62+J67</f>
        <v>15326</v>
      </c>
      <c r="K69" s="42">
        <f t="shared" si="11"/>
        <v>134400959</v>
      </c>
      <c r="L69" s="45"/>
    </row>
    <row r="70" spans="1:12" ht="15.75" thickTop="1" x14ac:dyDescent="0.25"/>
  </sheetData>
  <mergeCells count="28">
    <mergeCell ref="C51:F51"/>
    <mergeCell ref="C52:F52"/>
    <mergeCell ref="A1:L1"/>
    <mergeCell ref="C39:F39"/>
    <mergeCell ref="C40:F40"/>
    <mergeCell ref="C41:F41"/>
    <mergeCell ref="C44:F44"/>
    <mergeCell ref="C16:F16"/>
    <mergeCell ref="C8:F8"/>
    <mergeCell ref="C42:F42"/>
    <mergeCell ref="C46:F46"/>
    <mergeCell ref="C50:F50"/>
    <mergeCell ref="C53:F53"/>
    <mergeCell ref="C54:F54"/>
    <mergeCell ref="A2:Q2"/>
    <mergeCell ref="C5:F5"/>
    <mergeCell ref="C6:F6"/>
    <mergeCell ref="C43:F43"/>
    <mergeCell ref="D26:F26"/>
    <mergeCell ref="D27:F27"/>
    <mergeCell ref="D28:F28"/>
    <mergeCell ref="C24:F24"/>
    <mergeCell ref="C7:F7"/>
    <mergeCell ref="C25:F25"/>
    <mergeCell ref="C45:F45"/>
    <mergeCell ref="C48:F48"/>
    <mergeCell ref="C49:F49"/>
    <mergeCell ref="C47:F47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79" orientation="portrait" r:id="rId1"/>
  <headerFooter>
    <oddHeader>&amp;R___/2023. (II. ___) önkormányzati határozat 1. számú melléklete Kübekházi Közös Önkormányzati Hivatal 2022. évi költségvetése</oddHead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B056D-7F31-4FEE-9749-F171F2DBE3B8}">
  <dimension ref="A2:O19"/>
  <sheetViews>
    <sheetView zoomScaleNormal="100" workbookViewId="0">
      <selection activeCell="G21" sqref="G21"/>
    </sheetView>
  </sheetViews>
  <sheetFormatPr defaultRowHeight="15" x14ac:dyDescent="0.25"/>
  <cols>
    <col min="1" max="1" width="21.85546875" customWidth="1"/>
    <col min="2" max="2" width="16" customWidth="1"/>
    <col min="3" max="3" width="16.7109375" customWidth="1"/>
    <col min="4" max="4" width="18.28515625" customWidth="1"/>
    <col min="5" max="5" width="17.85546875" customWidth="1"/>
    <col min="6" max="6" width="19.140625" customWidth="1"/>
    <col min="7" max="7" width="18.42578125" customWidth="1"/>
    <col min="8" max="8" width="10.42578125" customWidth="1"/>
    <col min="9" max="9" width="11.140625" customWidth="1"/>
    <col min="10" max="10" width="11" customWidth="1"/>
    <col min="11" max="11" width="10.42578125" customWidth="1"/>
    <col min="12" max="13" width="10.5703125" customWidth="1"/>
    <col min="14" max="14" width="10.7109375" customWidth="1"/>
    <col min="15" max="15" width="10.28515625" customWidth="1"/>
  </cols>
  <sheetData>
    <row r="2" spans="1:15" ht="42" customHeight="1" x14ac:dyDescent="0.3">
      <c r="A2" s="99" t="s">
        <v>110</v>
      </c>
      <c r="B2" s="94"/>
      <c r="C2" s="94"/>
      <c r="D2" s="94"/>
      <c r="E2" s="94"/>
      <c r="F2" s="94"/>
      <c r="G2" s="94"/>
      <c r="H2" s="67"/>
      <c r="I2" s="67"/>
      <c r="J2" s="67"/>
      <c r="K2" s="67"/>
      <c r="L2" s="67"/>
      <c r="M2" s="67"/>
      <c r="N2" s="67"/>
      <c r="O2" s="67"/>
    </row>
    <row r="6" spans="1:15" ht="15.75" thickBot="1" x14ac:dyDescent="0.3"/>
    <row r="7" spans="1:15" ht="15.75" customHeight="1" thickTop="1" x14ac:dyDescent="0.25">
      <c r="A7" s="62"/>
      <c r="B7" s="95" t="s">
        <v>100</v>
      </c>
      <c r="C7" s="71" t="s">
        <v>111</v>
      </c>
      <c r="D7" s="71" t="s">
        <v>112</v>
      </c>
      <c r="E7" s="71" t="s">
        <v>113</v>
      </c>
      <c r="F7" s="71" t="s">
        <v>114</v>
      </c>
      <c r="G7" s="97" t="s">
        <v>99</v>
      </c>
    </row>
    <row r="8" spans="1:15" ht="30.75" customHeight="1" thickBot="1" x14ac:dyDescent="0.3">
      <c r="A8" s="64" t="s">
        <v>98</v>
      </c>
      <c r="B8" s="96"/>
      <c r="C8" s="77">
        <v>44620</v>
      </c>
      <c r="D8" s="77">
        <v>44652</v>
      </c>
      <c r="E8" s="77">
        <v>44743</v>
      </c>
      <c r="F8" s="77">
        <v>44910</v>
      </c>
      <c r="G8" s="98"/>
    </row>
    <row r="9" spans="1:15" ht="15.75" thickTop="1" x14ac:dyDescent="0.25">
      <c r="A9" s="62" t="s">
        <v>101</v>
      </c>
      <c r="B9" s="68">
        <v>10775344</v>
      </c>
      <c r="C9" s="60">
        <v>2475086</v>
      </c>
      <c r="D9" s="60">
        <v>2475086</v>
      </c>
      <c r="E9" s="60">
        <v>2475086</v>
      </c>
      <c r="F9" s="60">
        <v>3350086</v>
      </c>
      <c r="G9" s="72">
        <f>SUM(C9:F9)</f>
        <v>10775344</v>
      </c>
    </row>
    <row r="10" spans="1:15" x14ac:dyDescent="0.25">
      <c r="A10" s="65" t="s">
        <v>102</v>
      </c>
      <c r="B10" s="69">
        <v>12006812</v>
      </c>
      <c r="C10" s="13">
        <v>2757953</v>
      </c>
      <c r="D10" s="13">
        <v>2757953</v>
      </c>
      <c r="E10" s="13">
        <v>2757953</v>
      </c>
      <c r="F10" s="13">
        <v>3732953</v>
      </c>
      <c r="G10" s="73">
        <f t="shared" ref="G10:G12" si="0">SUM(C10:F10)</f>
        <v>12006812</v>
      </c>
    </row>
    <row r="11" spans="1:15" x14ac:dyDescent="0.25">
      <c r="A11" s="65" t="s">
        <v>103</v>
      </c>
      <c r="B11" s="69">
        <v>4310138</v>
      </c>
      <c r="C11" s="13">
        <v>990034</v>
      </c>
      <c r="D11" s="13">
        <v>990034</v>
      </c>
      <c r="E11" s="13">
        <v>990034</v>
      </c>
      <c r="F11" s="13">
        <v>1340036</v>
      </c>
      <c r="G11" s="73">
        <f t="shared" si="0"/>
        <v>4310138</v>
      </c>
    </row>
    <row r="12" spans="1:15" ht="15.75" thickBot="1" x14ac:dyDescent="0.3">
      <c r="A12" s="66" t="s">
        <v>104</v>
      </c>
      <c r="B12" s="70">
        <v>3694404</v>
      </c>
      <c r="C12" s="61">
        <v>848601</v>
      </c>
      <c r="D12" s="61">
        <v>848601</v>
      </c>
      <c r="E12" s="61">
        <v>848601</v>
      </c>
      <c r="F12" s="61">
        <v>1148601</v>
      </c>
      <c r="G12" s="74">
        <f t="shared" si="0"/>
        <v>3694404</v>
      </c>
    </row>
    <row r="13" spans="1:15" ht="16.5" thickTop="1" thickBot="1" x14ac:dyDescent="0.3">
      <c r="A13" s="63" t="s">
        <v>105</v>
      </c>
      <c r="B13" s="58">
        <f>SUM(B9:B12)</f>
        <v>30786698</v>
      </c>
      <c r="C13" s="58">
        <f t="shared" ref="C13:G13" si="1">SUM(C9:C12)</f>
        <v>7071674</v>
      </c>
      <c r="D13" s="58">
        <f t="shared" si="1"/>
        <v>7071674</v>
      </c>
      <c r="E13" s="58">
        <f t="shared" si="1"/>
        <v>7071674</v>
      </c>
      <c r="F13" s="58">
        <f t="shared" si="1"/>
        <v>9571676</v>
      </c>
      <c r="G13" s="59">
        <f t="shared" si="1"/>
        <v>30786698</v>
      </c>
    </row>
    <row r="14" spans="1:15" ht="15.75" thickTop="1" x14ac:dyDescent="0.25"/>
    <row r="19" spans="2:2" x14ac:dyDescent="0.25">
      <c r="B19" s="12"/>
    </row>
  </sheetData>
  <mergeCells count="3">
    <mergeCell ref="B7:B8"/>
    <mergeCell ref="G7:G8"/>
    <mergeCell ref="A2:G2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&amp;R__/2023. (II. ___) önkormányzati határozat 2. számú melléklete Kübekházi Közös Önkormányzati Hivatal 2022. évi költségvetése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Közös Hiv. 2022.ktgv.1.mell.</vt:lpstr>
      <vt:lpstr>Közös Hiv. 2022.ktgv.2.mell.</vt:lpstr>
      <vt:lpstr>'Közös Hiv. 2022.ktgv.1.mell.'!Nyomtatási_terület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</dc:creator>
  <cp:lastModifiedBy>ASP</cp:lastModifiedBy>
  <cp:lastPrinted>2023-02-24T16:08:14Z</cp:lastPrinted>
  <dcterms:created xsi:type="dcterms:W3CDTF">2015-02-08T21:11:46Z</dcterms:created>
  <dcterms:modified xsi:type="dcterms:W3CDTF">2023-02-24T17:15:08Z</dcterms:modified>
</cp:coreProperties>
</file>